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contract'!$A$1:$AG$43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<sst xmlns="http://schemas.openxmlformats.org/spreadsheetml/2006/main" count="88" uniqueCount="87">
  <si>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</si>
  <si>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</si>
  <si>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</si>
  <si>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</si>
  <si>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</si>
  <si>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</si>
  <si>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</si>
  <si>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</si>
  <si>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</si>
  <si>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</si>
  <si>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</si>
  <si>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</si>
  <si>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</si>
  <si>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</si>
  <si>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</si>
  <si>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</si>
  <si>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</si>
  <si>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</si>
  <si>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</si>
  <si>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</si>
  <si>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</si>
  <si>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</si>
  <si>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</si>
  <si>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</si>
  <si>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</si>
  <si>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</si>
  <si>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</si>
  <si>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</si>
  <si>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</si>
  <si>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</si>
  <si>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</si>
  <si>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</si>
  <si>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</si>
  <si>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</si>
  <si>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</si>
  <si>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</si>
  <si>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</si>
  <si>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</si>
  <si>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</si>
  <si>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</si>
  <si>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</si>
  <si>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</si>
  <si>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</si>
  <si>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</si>
  <si>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</si>
  <si>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</si>
  <si>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</si>
  <si>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</si>
  <si>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</si>
  <si>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</si>
  <si>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</si>
  <si>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</si>
  <si>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</si>
  <si>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</si>
  <si>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</si>
  <si>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</si>
  <si>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</si>
  <si>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</si>
  <si>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</si>
  <si>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</si>
  <si>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</si>
  <si>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</si>
  <si>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</si>
  <si>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</si>
  <si>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</si>
  <si>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</si>
  <si>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</si>
  <si>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</si>
  <si>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</si>
  <si>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</si>
  <si>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</si>
  <si>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</si>
  <si>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</si>
  <si>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</si>
  <si>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</si>
  <si>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OCTOMBRIE 2023</t>
  </si>
  <si>
    <t>NOIEMBRIE 2023</t>
  </si>
  <si>
    <t>DECEMBRIE 2023</t>
  </si>
  <si>
    <t>TRIM.IV 2023</t>
  </si>
  <si>
    <t>MAI 2023 (VALIDAT)</t>
  </si>
  <si>
    <t xml:space="preserve">IULIE 2023 </t>
  </si>
  <si>
    <t>MONITORIZARE IUNIE 2023</t>
  </si>
  <si>
    <t>TOTAL TRIM.III 2023 CU MONITORIZARE</t>
  </si>
  <si>
    <t xml:space="preserve">AUGUST 2023 </t>
  </si>
  <si>
    <t xml:space="preserve">SEPTEMBRIE 2023 </t>
  </si>
  <si>
    <t>MONITORIZARE IULIE 2023</t>
  </si>
  <si>
    <t>IUNIE 2023 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</si>
</sst>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SheetLayoutView="100" workbookViewId="0" topLeftCell="A1">
      <pane xSplit="3" ySplit="6" topLeftCell="Y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6" sqref="E36:E4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0" width="19.57421875" style="13" customWidth="1"/>
    <col min="31" max="31" width="22.421875" style="13" customWidth="1"/>
    <col min="32" max="32" width="19.7109375" style="13" customWidth="1"/>
    <col min="33" max="33" width="22.140625" style="13" customWidth="1"/>
    <col min="34" max="16384" width="9.140625" style="13" customWidth="1"/>
  </cols>
  <sheetData>
    <row r="1" ht="12.75">
      <c r="A1" s="24"/>
    </row>
    <row r="2" spans="2:30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79</v>
      </c>
      <c r="O6" s="2" t="s">
        <v>72</v>
      </c>
      <c r="P6" s="2" t="s">
        <v>86</v>
      </c>
      <c r="Q6" s="2" t="s">
        <v>73</v>
      </c>
      <c r="R6" s="2" t="s">
        <v>67</v>
      </c>
      <c r="S6" s="2" t="s">
        <v>70</v>
      </c>
      <c r="T6" s="2" t="s">
        <v>80</v>
      </c>
      <c r="U6" s="2" t="s">
        <v>81</v>
      </c>
      <c r="V6" s="2" t="s">
        <v>83</v>
      </c>
      <c r="W6" s="2" t="s">
        <v>85</v>
      </c>
      <c r="X6" s="2" t="s">
        <v>84</v>
      </c>
      <c r="Y6" s="2" t="s">
        <v>74</v>
      </c>
      <c r="Z6" s="2" t="s">
        <v>82</v>
      </c>
      <c r="AA6" s="2" t="s">
        <v>75</v>
      </c>
      <c r="AB6" s="2" t="s">
        <v>76</v>
      </c>
      <c r="AC6" s="2" t="s">
        <v>77</v>
      </c>
      <c r="AD6" s="2" t="s">
        <v>78</v>
      </c>
      <c r="AE6" s="2" t="s">
        <v>58</v>
      </c>
      <c r="AF6" s="2" t="s">
        <v>60</v>
      </c>
      <c r="AG6" s="2" t="s">
        <v>61</v>
      </c>
    </row>
    <row r="7" spans="1:33" s="5" customFormat="1" ht="57.75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47192.75</v>
      </c>
      <c r="Q7" s="22">
        <v>976.01</v>
      </c>
      <c r="R7" s="22">
        <f aca="true" t="shared" si="2" ref="R7:R32">P7+N7+L7</f>
        <v>143955.58000000002</v>
      </c>
      <c r="S7" s="22">
        <f aca="true" t="shared" si="3" ref="S7:S32">R7+M7+O7+Q7</f>
        <v>147284.61000000004</v>
      </c>
      <c r="T7" s="22">
        <v>64764.979999999996</v>
      </c>
      <c r="U7" s="22">
        <v>3498.16</v>
      </c>
      <c r="V7" s="22">
        <v>65850</v>
      </c>
      <c r="W7" s="22">
        <v>0</v>
      </c>
      <c r="X7" s="22">
        <v>64171.42000000001</v>
      </c>
      <c r="Y7" s="22">
        <f aca="true" t="shared" si="4" ref="Y7:Y32">X7+V7+T7</f>
        <v>194786.40000000002</v>
      </c>
      <c r="Z7" s="22">
        <f>Y7+U7+W7</f>
        <v>198284.56000000003</v>
      </c>
      <c r="AA7" s="22">
        <v>58107.94</v>
      </c>
      <c r="AB7" s="22">
        <v>58107.94</v>
      </c>
      <c r="AC7" s="22">
        <v>29053.959999999963</v>
      </c>
      <c r="AD7" s="22">
        <f>AA7+AB7+AC7</f>
        <v>145269.83999999997</v>
      </c>
      <c r="AE7" s="22">
        <f aca="true" t="shared" si="5" ref="AE7:AE32">AD7+Y7+R7+J7</f>
        <v>614793.87</v>
      </c>
      <c r="AF7" s="22">
        <f aca="true" t="shared" si="6" ref="AF7:AF32">E7+H7+I7+M7+O7+Q7+U7+W7</f>
        <v>6827.19</v>
      </c>
      <c r="AG7" s="22">
        <f>AE7+AF7</f>
        <v>621621.0599999999</v>
      </c>
    </row>
    <row r="8" spans="1:33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70705.41</v>
      </c>
      <c r="Q8" s="22">
        <v>20773.04</v>
      </c>
      <c r="R8" s="22">
        <f t="shared" si="2"/>
        <v>237522.79</v>
      </c>
      <c r="S8" s="22">
        <f t="shared" si="3"/>
        <v>287343.42</v>
      </c>
      <c r="T8" s="22">
        <v>87708.71</v>
      </c>
      <c r="U8" s="22">
        <v>15631.32</v>
      </c>
      <c r="V8" s="22">
        <v>80911.38</v>
      </c>
      <c r="W8" s="22">
        <v>13885.69</v>
      </c>
      <c r="X8" s="22">
        <v>71674.77000000002</v>
      </c>
      <c r="Y8" s="22">
        <f t="shared" si="4"/>
        <v>240294.86000000004</v>
      </c>
      <c r="Z8" s="22">
        <f aca="true" t="shared" si="7" ref="Z8:Z32">Y8+U8+W8</f>
        <v>269811.87000000005</v>
      </c>
      <c r="AA8" s="22">
        <v>71321.2</v>
      </c>
      <c r="AB8" s="22">
        <v>71321.2</v>
      </c>
      <c r="AC8" s="22">
        <v>35660.610000000015</v>
      </c>
      <c r="AD8" s="22">
        <f aca="true" t="shared" si="8" ref="AD8:AD32">AA8+AB8+AC8</f>
        <v>178303.01</v>
      </c>
      <c r="AE8" s="22">
        <f t="shared" si="5"/>
        <v>899063.8300000001</v>
      </c>
      <c r="AF8" s="22">
        <f t="shared" si="6"/>
        <v>116140.76000000001</v>
      </c>
      <c r="AG8" s="22">
        <f aca="true" t="shared" si="9" ref="AG8:AG32">AE8+AF8</f>
        <v>1015204.5900000001</v>
      </c>
    </row>
    <row r="9" spans="1:33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</v>
      </c>
      <c r="Q9" s="22">
        <v>7974.09</v>
      </c>
      <c r="R9" s="22">
        <f t="shared" si="2"/>
        <v>219412.98</v>
      </c>
      <c r="S9" s="22">
        <f t="shared" si="3"/>
        <v>238828.02000000002</v>
      </c>
      <c r="T9" s="22">
        <v>86258.1</v>
      </c>
      <c r="U9" s="22">
        <v>3919.43</v>
      </c>
      <c r="V9" s="22">
        <v>79462.8</v>
      </c>
      <c r="W9" s="22">
        <v>1809.53</v>
      </c>
      <c r="X9" s="22">
        <v>70536.70999999999</v>
      </c>
      <c r="Y9" s="22">
        <f t="shared" si="4"/>
        <v>236257.61000000002</v>
      </c>
      <c r="Z9" s="22">
        <f t="shared" si="7"/>
        <v>241986.57</v>
      </c>
      <c r="AA9" s="22">
        <v>70188.77</v>
      </c>
      <c r="AB9" s="22">
        <v>70188.77</v>
      </c>
      <c r="AC9" s="22">
        <v>35094.380000000034</v>
      </c>
      <c r="AD9" s="22">
        <f t="shared" si="8"/>
        <v>175471.92000000004</v>
      </c>
      <c r="AE9" s="22">
        <f t="shared" si="5"/>
        <v>857746.6100000001</v>
      </c>
      <c r="AF9" s="22">
        <f t="shared" si="6"/>
        <v>43017.08</v>
      </c>
      <c r="AG9" s="22">
        <f t="shared" si="9"/>
        <v>900763.6900000001</v>
      </c>
    </row>
    <row r="10" spans="1:33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92019.74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95714.34999999999</v>
      </c>
      <c r="W10" s="22">
        <v>2917.16</v>
      </c>
      <c r="X10" s="22">
        <v>92248.65000000002</v>
      </c>
      <c r="Y10" s="22">
        <f t="shared" si="4"/>
        <v>281451.28</v>
      </c>
      <c r="Z10" s="22">
        <f t="shared" si="7"/>
        <v>287177.93</v>
      </c>
      <c r="AA10" s="22">
        <v>83532.18</v>
      </c>
      <c r="AB10" s="22">
        <v>83532.18</v>
      </c>
      <c r="AC10" s="22">
        <v>41766.090000000026</v>
      </c>
      <c r="AD10" s="22">
        <f t="shared" si="8"/>
        <v>208830.45</v>
      </c>
      <c r="AE10" s="22">
        <f t="shared" si="5"/>
        <v>1057520.94</v>
      </c>
      <c r="AF10" s="22">
        <f t="shared" si="6"/>
        <v>14363.77</v>
      </c>
      <c r="AG10" s="22">
        <f t="shared" si="9"/>
        <v>1071884.71</v>
      </c>
    </row>
    <row r="11" spans="1:33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63917.17</v>
      </c>
      <c r="W11" s="22">
        <v>1503.35</v>
      </c>
      <c r="X11" s="22">
        <v>61797.75000000002</v>
      </c>
      <c r="Y11" s="22">
        <f t="shared" si="4"/>
        <v>187512.66</v>
      </c>
      <c r="Z11" s="22">
        <f t="shared" si="7"/>
        <v>189112.27000000002</v>
      </c>
      <c r="AA11" s="22">
        <v>55958.54</v>
      </c>
      <c r="AB11" s="22">
        <v>55958.54</v>
      </c>
      <c r="AC11" s="22">
        <v>27979.269999999997</v>
      </c>
      <c r="AD11" s="22">
        <f t="shared" si="8"/>
        <v>139896.35</v>
      </c>
      <c r="AE11" s="22">
        <f t="shared" si="5"/>
        <v>674301.4</v>
      </c>
      <c r="AF11" s="22">
        <f t="shared" si="6"/>
        <v>1599.61</v>
      </c>
      <c r="AG11" s="22">
        <f t="shared" si="9"/>
        <v>675901.01</v>
      </c>
    </row>
    <row r="12" spans="1:33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63311.96</v>
      </c>
      <c r="W12" s="22">
        <v>2001.21</v>
      </c>
      <c r="X12" s="22">
        <v>61308.03</v>
      </c>
      <c r="Y12" s="22">
        <f t="shared" si="4"/>
        <v>186643.12</v>
      </c>
      <c r="Z12" s="22">
        <f t="shared" si="7"/>
        <v>190874.91999999998</v>
      </c>
      <c r="AA12" s="22">
        <v>55515.1</v>
      </c>
      <c r="AB12" s="22">
        <v>55515.1</v>
      </c>
      <c r="AC12" s="22">
        <v>27757.559999999976</v>
      </c>
      <c r="AD12" s="22">
        <f t="shared" si="8"/>
        <v>138787.75999999998</v>
      </c>
      <c r="AE12" s="22">
        <f t="shared" si="5"/>
        <v>653419.45</v>
      </c>
      <c r="AF12" s="22">
        <f t="shared" si="6"/>
        <v>14565.41</v>
      </c>
      <c r="AG12" s="22">
        <f t="shared" si="9"/>
        <v>667984.86</v>
      </c>
    </row>
    <row r="13" spans="1:33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87839.18000000001</v>
      </c>
      <c r="W13" s="22">
        <v>9066.66</v>
      </c>
      <c r="X13" s="22">
        <v>85043.05999999998</v>
      </c>
      <c r="Y13" s="22">
        <f t="shared" si="4"/>
        <v>258923.44</v>
      </c>
      <c r="Z13" s="22">
        <f t="shared" si="7"/>
        <v>273600.44</v>
      </c>
      <c r="AA13" s="22">
        <v>77007.43</v>
      </c>
      <c r="AB13" s="22">
        <v>77007.43</v>
      </c>
      <c r="AC13" s="22">
        <v>38503.72</v>
      </c>
      <c r="AD13" s="22">
        <f t="shared" si="8"/>
        <v>192518.58</v>
      </c>
      <c r="AE13" s="22">
        <f t="shared" si="5"/>
        <v>909091.6000000001</v>
      </c>
      <c r="AF13" s="22">
        <f t="shared" si="6"/>
        <v>52309.07000000001</v>
      </c>
      <c r="AG13" s="22">
        <f t="shared" si="9"/>
        <v>961400.6700000002</v>
      </c>
    </row>
    <row r="14" spans="1:33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</v>
      </c>
      <c r="Q14" s="22">
        <v>20197.96</v>
      </c>
      <c r="R14" s="22">
        <f t="shared" si="2"/>
        <v>309358.72</v>
      </c>
      <c r="S14" s="22">
        <f t="shared" si="3"/>
        <v>359334.31</v>
      </c>
      <c r="T14" s="22">
        <v>104887.62</v>
      </c>
      <c r="U14" s="22">
        <v>14038.52</v>
      </c>
      <c r="V14" s="22">
        <v>106818.96</v>
      </c>
      <c r="W14" s="22">
        <v>18522.09</v>
      </c>
      <c r="X14" s="22">
        <v>103013.79</v>
      </c>
      <c r="Y14" s="22">
        <f t="shared" si="4"/>
        <v>314720.37</v>
      </c>
      <c r="Z14" s="22">
        <f t="shared" si="7"/>
        <v>347280.98000000004</v>
      </c>
      <c r="AA14" s="22">
        <v>93231.63</v>
      </c>
      <c r="AB14" s="22">
        <v>93231.63</v>
      </c>
      <c r="AC14" s="22">
        <v>46359.15</v>
      </c>
      <c r="AD14" s="22">
        <f t="shared" si="8"/>
        <v>232822.41</v>
      </c>
      <c r="AE14" s="22">
        <f t="shared" si="5"/>
        <v>1170341.98</v>
      </c>
      <c r="AF14" s="22">
        <f t="shared" si="6"/>
        <v>119458.43999999999</v>
      </c>
      <c r="AG14" s="22">
        <f t="shared" si="9"/>
        <v>1289800.42</v>
      </c>
    </row>
    <row r="15" spans="1:33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56543.33</v>
      </c>
      <c r="Q15" s="22">
        <v>0</v>
      </c>
      <c r="R15" s="22">
        <f t="shared" si="2"/>
        <v>172580.5</v>
      </c>
      <c r="S15" s="22">
        <f t="shared" si="3"/>
        <v>172580.5</v>
      </c>
      <c r="T15" s="22">
        <v>59928.26</v>
      </c>
      <c r="U15" s="22">
        <v>0</v>
      </c>
      <c r="V15" s="22">
        <v>61267.6</v>
      </c>
      <c r="W15" s="22">
        <v>0</v>
      </c>
      <c r="X15" s="22">
        <v>59187.77999999998</v>
      </c>
      <c r="Y15" s="22">
        <f t="shared" si="4"/>
        <v>180383.63999999998</v>
      </c>
      <c r="Z15" s="22">
        <f t="shared" si="7"/>
        <v>180383.63999999998</v>
      </c>
      <c r="AA15" s="22">
        <v>53595.2</v>
      </c>
      <c r="AB15" s="22">
        <v>53595.2</v>
      </c>
      <c r="AC15" s="22">
        <v>26797.600000000006</v>
      </c>
      <c r="AD15" s="22">
        <f t="shared" si="8"/>
        <v>133988</v>
      </c>
      <c r="AE15" s="22">
        <f t="shared" si="5"/>
        <v>654779.3300000001</v>
      </c>
      <c r="AF15" s="22">
        <f t="shared" si="6"/>
        <v>0</v>
      </c>
      <c r="AG15" s="22">
        <f t="shared" si="9"/>
        <v>654779.3300000001</v>
      </c>
    </row>
    <row r="16" spans="1:33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</v>
      </c>
      <c r="Q16" s="22">
        <v>5073.25</v>
      </c>
      <c r="R16" s="22">
        <f t="shared" si="2"/>
        <v>328497.47</v>
      </c>
      <c r="S16" s="22">
        <f t="shared" si="3"/>
        <v>350072.57</v>
      </c>
      <c r="T16" s="22">
        <v>121492.68</v>
      </c>
      <c r="U16" s="22">
        <v>6843.22</v>
      </c>
      <c r="V16" s="22">
        <v>124070.76999999999</v>
      </c>
      <c r="W16" s="22">
        <v>5790.3</v>
      </c>
      <c r="X16" s="22">
        <v>120015.84000000003</v>
      </c>
      <c r="Y16" s="22">
        <f t="shared" si="4"/>
        <v>365579.29000000004</v>
      </c>
      <c r="Z16" s="22">
        <f t="shared" si="7"/>
        <v>378212.81</v>
      </c>
      <c r="AA16" s="22">
        <v>108675.68</v>
      </c>
      <c r="AB16" s="22">
        <v>108675.68</v>
      </c>
      <c r="AC16" s="22">
        <v>54337.83999999997</v>
      </c>
      <c r="AD16" s="22">
        <f t="shared" si="8"/>
        <v>271689.19999999995</v>
      </c>
      <c r="AE16" s="22">
        <f t="shared" si="5"/>
        <v>1300947.5499999998</v>
      </c>
      <c r="AF16" s="22">
        <f t="shared" si="6"/>
        <v>42008.08</v>
      </c>
      <c r="AG16" s="22">
        <f t="shared" si="9"/>
        <v>1342955.63</v>
      </c>
    </row>
    <row r="17" spans="1:33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</v>
      </c>
      <c r="Q17" s="22">
        <v>48188.88</v>
      </c>
      <c r="R17" s="22">
        <f t="shared" si="2"/>
        <v>461317.26999999996</v>
      </c>
      <c r="S17" s="22">
        <f t="shared" si="3"/>
        <v>602752.19</v>
      </c>
      <c r="T17" s="22">
        <v>176824.07</v>
      </c>
      <c r="U17" s="22">
        <v>51861.35</v>
      </c>
      <c r="V17" s="22">
        <v>180492.95</v>
      </c>
      <c r="W17" s="22">
        <v>42578.63</v>
      </c>
      <c r="X17" s="22">
        <v>174777.89</v>
      </c>
      <c r="Y17" s="22">
        <f t="shared" si="4"/>
        <v>532094.91</v>
      </c>
      <c r="Z17" s="22">
        <f t="shared" si="7"/>
        <v>626534.89</v>
      </c>
      <c r="AA17" s="22">
        <v>158263.32</v>
      </c>
      <c r="AB17" s="22">
        <v>158263.32</v>
      </c>
      <c r="AC17" s="22">
        <v>79131.65999999992</v>
      </c>
      <c r="AD17" s="22">
        <f t="shared" si="8"/>
        <v>395658.29999999993</v>
      </c>
      <c r="AE17" s="22">
        <f t="shared" si="5"/>
        <v>1863149.6099999999</v>
      </c>
      <c r="AF17" s="22">
        <f t="shared" si="6"/>
        <v>328083.97</v>
      </c>
      <c r="AG17" s="22">
        <f t="shared" si="9"/>
        <v>2191233.58</v>
      </c>
    </row>
    <row r="18" spans="1:33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58573.549999999996</v>
      </c>
      <c r="U18" s="22">
        <v>562.45</v>
      </c>
      <c r="V18" s="22">
        <v>59861.53</v>
      </c>
      <c r="W18" s="22">
        <v>0</v>
      </c>
      <c r="X18" s="22">
        <v>57858.26999999999</v>
      </c>
      <c r="Y18" s="22">
        <f t="shared" si="4"/>
        <v>176293.34999999998</v>
      </c>
      <c r="Z18" s="22">
        <f t="shared" si="7"/>
        <v>176855.8</v>
      </c>
      <c r="AA18" s="22">
        <v>52391.31</v>
      </c>
      <c r="AB18" s="22">
        <v>52391.31</v>
      </c>
      <c r="AC18" s="22">
        <v>26195.660000000003</v>
      </c>
      <c r="AD18" s="22">
        <f t="shared" si="8"/>
        <v>130978.28</v>
      </c>
      <c r="AE18" s="22">
        <f t="shared" si="5"/>
        <v>635147.78</v>
      </c>
      <c r="AF18" s="22">
        <f t="shared" si="6"/>
        <v>4028.8499999999995</v>
      </c>
      <c r="AG18" s="22">
        <f t="shared" si="9"/>
        <v>639176.63</v>
      </c>
    </row>
    <row r="19" spans="1:33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79742.8</v>
      </c>
      <c r="Q19" s="22">
        <v>13071.49</v>
      </c>
      <c r="R19" s="22">
        <f t="shared" si="2"/>
        <v>243624.53000000003</v>
      </c>
      <c r="S19" s="22">
        <f t="shared" si="3"/>
        <v>282812.45</v>
      </c>
      <c r="T19" s="22">
        <v>92072.71</v>
      </c>
      <c r="U19" s="22">
        <v>4722.79</v>
      </c>
      <c r="V19" s="22">
        <v>94003.98</v>
      </c>
      <c r="W19" s="22">
        <v>5184.02</v>
      </c>
      <c r="X19" s="22">
        <v>90996.81999999996</v>
      </c>
      <c r="Y19" s="22">
        <f t="shared" si="4"/>
        <v>277073.50999999995</v>
      </c>
      <c r="Z19" s="22">
        <f t="shared" si="7"/>
        <v>286980.31999999995</v>
      </c>
      <c r="AA19" s="22">
        <v>82398.64</v>
      </c>
      <c r="AB19" s="22">
        <v>82398.64</v>
      </c>
      <c r="AC19" s="22">
        <v>41199.31000000003</v>
      </c>
      <c r="AD19" s="22">
        <f t="shared" si="8"/>
        <v>205996.59000000003</v>
      </c>
      <c r="AE19" s="22">
        <f t="shared" si="5"/>
        <v>975256.9</v>
      </c>
      <c r="AF19" s="22">
        <f t="shared" si="6"/>
        <v>64494.66</v>
      </c>
      <c r="AG19" s="22">
        <f t="shared" si="9"/>
        <v>1039751.56</v>
      </c>
    </row>
    <row r="20" spans="1:33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75202.17</v>
      </c>
      <c r="Q20" s="22">
        <v>0</v>
      </c>
      <c r="R20" s="22">
        <f t="shared" si="2"/>
        <v>230109.47999999998</v>
      </c>
      <c r="S20" s="22">
        <f t="shared" si="3"/>
        <v>230109.47999999998</v>
      </c>
      <c r="T20" s="22">
        <v>75425.51</v>
      </c>
      <c r="U20" s="22">
        <v>0</v>
      </c>
      <c r="V20" s="22">
        <v>74408.65</v>
      </c>
      <c r="W20" s="22">
        <v>0</v>
      </c>
      <c r="X20" s="22">
        <v>74408.64000000001</v>
      </c>
      <c r="Y20" s="22">
        <f t="shared" si="4"/>
        <v>224242.8</v>
      </c>
      <c r="Z20" s="22">
        <f t="shared" si="7"/>
        <v>224242.8</v>
      </c>
      <c r="AA20" s="22">
        <v>67377.86</v>
      </c>
      <c r="AB20" s="22">
        <v>67377.86</v>
      </c>
      <c r="AC20" s="22">
        <v>33688.92000000001</v>
      </c>
      <c r="AD20" s="22">
        <f t="shared" si="8"/>
        <v>168444.64</v>
      </c>
      <c r="AE20" s="22">
        <f t="shared" si="5"/>
        <v>857709.1499999999</v>
      </c>
      <c r="AF20" s="22">
        <f t="shared" si="6"/>
        <v>0</v>
      </c>
      <c r="AG20" s="22">
        <f t="shared" si="9"/>
        <v>857709.1499999999</v>
      </c>
    </row>
    <row r="21" spans="1:33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61141.79</v>
      </c>
      <c r="Q21" s="22">
        <v>439.47</v>
      </c>
      <c r="R21" s="22">
        <f t="shared" si="2"/>
        <v>183237.66</v>
      </c>
      <c r="S21" s="22">
        <f t="shared" si="3"/>
        <v>183677.13</v>
      </c>
      <c r="T21" s="22">
        <v>63934.05</v>
      </c>
      <c r="U21" s="22">
        <v>291.64</v>
      </c>
      <c r="V21" s="22">
        <v>65393.67</v>
      </c>
      <c r="W21" s="22">
        <v>0</v>
      </c>
      <c r="X21" s="22">
        <v>63124.909999999996</v>
      </c>
      <c r="Y21" s="22">
        <f t="shared" si="4"/>
        <v>192452.63</v>
      </c>
      <c r="Z21" s="22">
        <f t="shared" si="7"/>
        <v>192744.27000000002</v>
      </c>
      <c r="AA21" s="22">
        <v>57160.3</v>
      </c>
      <c r="AB21" s="22">
        <v>57160.3</v>
      </c>
      <c r="AC21" s="22">
        <v>28580.150000000023</v>
      </c>
      <c r="AD21" s="22">
        <f t="shared" si="8"/>
        <v>142900.75000000003</v>
      </c>
      <c r="AE21" s="22">
        <f t="shared" si="5"/>
        <v>706687.52</v>
      </c>
      <c r="AF21" s="22">
        <f t="shared" si="6"/>
        <v>731.11</v>
      </c>
      <c r="AG21" s="22">
        <f t="shared" si="9"/>
        <v>707418.63</v>
      </c>
    </row>
    <row r="22" spans="1:33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67942.01</v>
      </c>
      <c r="Q22" s="22">
        <v>0</v>
      </c>
      <c r="R22" s="22">
        <f t="shared" si="2"/>
        <v>207729.85000000003</v>
      </c>
      <c r="S22" s="22">
        <f t="shared" si="3"/>
        <v>207729.85000000003</v>
      </c>
      <c r="T22" s="22">
        <v>68175.69</v>
      </c>
      <c r="U22" s="22">
        <v>0</v>
      </c>
      <c r="V22" s="22">
        <v>67293.38</v>
      </c>
      <c r="W22" s="22">
        <v>0</v>
      </c>
      <c r="X22" s="22">
        <v>67293.37</v>
      </c>
      <c r="Y22" s="22">
        <f t="shared" si="4"/>
        <v>202762.44</v>
      </c>
      <c r="Z22" s="22">
        <f t="shared" si="7"/>
        <v>202762.44</v>
      </c>
      <c r="AA22" s="22">
        <v>60934.9</v>
      </c>
      <c r="AB22" s="22">
        <v>60934.9</v>
      </c>
      <c r="AC22" s="22">
        <v>30467.450000000004</v>
      </c>
      <c r="AD22" s="22">
        <f t="shared" si="8"/>
        <v>152337.25</v>
      </c>
      <c r="AE22" s="22">
        <f t="shared" si="5"/>
        <v>761279.23</v>
      </c>
      <c r="AF22" s="22">
        <f t="shared" si="6"/>
        <v>0</v>
      </c>
      <c r="AG22" s="22">
        <f t="shared" si="9"/>
        <v>761279.23</v>
      </c>
    </row>
    <row r="23" spans="1:33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90429.56</v>
      </c>
      <c r="W23" s="22">
        <v>40393.91</v>
      </c>
      <c r="X23" s="22">
        <v>87594.96000000002</v>
      </c>
      <c r="Y23" s="22">
        <f t="shared" si="4"/>
        <v>266633.30000000005</v>
      </c>
      <c r="Z23" s="22">
        <f t="shared" si="7"/>
        <v>343708.94000000006</v>
      </c>
      <c r="AA23" s="22">
        <v>79318.22</v>
      </c>
      <c r="AB23" s="22">
        <v>79318.22</v>
      </c>
      <c r="AC23" s="22">
        <v>39659.09999999998</v>
      </c>
      <c r="AD23" s="22">
        <f t="shared" si="8"/>
        <v>198295.53999999998</v>
      </c>
      <c r="AE23" s="22">
        <f t="shared" si="5"/>
        <v>928872.5</v>
      </c>
      <c r="AF23" s="22">
        <f t="shared" si="6"/>
        <v>277967.09</v>
      </c>
      <c r="AG23" s="22">
        <f t="shared" si="9"/>
        <v>1206839.59</v>
      </c>
    </row>
    <row r="24" spans="1:33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80884.45000000001</v>
      </c>
      <c r="W24" s="22">
        <v>5080.23</v>
      </c>
      <c r="X24" s="22">
        <v>78364.96999999999</v>
      </c>
      <c r="Y24" s="22">
        <f t="shared" si="4"/>
        <v>238515.77999999997</v>
      </c>
      <c r="Z24" s="22">
        <f t="shared" si="7"/>
        <v>252546.37999999998</v>
      </c>
      <c r="AA24" s="22">
        <v>70960.34</v>
      </c>
      <c r="AB24" s="22">
        <v>70960.34</v>
      </c>
      <c r="AC24" s="22">
        <v>35480.17999999999</v>
      </c>
      <c r="AD24" s="22">
        <f t="shared" si="8"/>
        <v>177400.86</v>
      </c>
      <c r="AE24" s="22">
        <f t="shared" si="5"/>
        <v>828287.37</v>
      </c>
      <c r="AF24" s="22">
        <f t="shared" si="6"/>
        <v>65489.33</v>
      </c>
      <c r="AG24" s="22">
        <f t="shared" si="9"/>
        <v>893776.7</v>
      </c>
    </row>
    <row r="25" spans="1:33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47155.96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61906.45</v>
      </c>
      <c r="U25" s="22">
        <v>4571.7</v>
      </c>
      <c r="V25" s="22">
        <v>63048.53999999999</v>
      </c>
      <c r="W25" s="22">
        <v>0</v>
      </c>
      <c r="X25" s="22">
        <v>61270.20999999999</v>
      </c>
      <c r="Y25" s="22">
        <f t="shared" si="4"/>
        <v>186225.19999999998</v>
      </c>
      <c r="Z25" s="22">
        <f t="shared" si="7"/>
        <v>190796.9</v>
      </c>
      <c r="AA25" s="22">
        <v>55480.85</v>
      </c>
      <c r="AB25" s="22">
        <v>55480.85</v>
      </c>
      <c r="AC25" s="22">
        <v>27740.43</v>
      </c>
      <c r="AD25" s="22">
        <f t="shared" si="8"/>
        <v>138702.13</v>
      </c>
      <c r="AE25" s="22">
        <f t="shared" si="5"/>
        <v>615991.87</v>
      </c>
      <c r="AF25" s="22">
        <f t="shared" si="6"/>
        <v>27997.19</v>
      </c>
      <c r="AG25" s="22">
        <f t="shared" si="9"/>
        <v>643989.0599999999</v>
      </c>
    </row>
    <row r="26" spans="1:33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88580.75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93677.34</v>
      </c>
      <c r="W26" s="22">
        <v>9032.4</v>
      </c>
      <c r="X26" s="22">
        <v>90336.72000000002</v>
      </c>
      <c r="Y26" s="22">
        <f t="shared" si="4"/>
        <v>275545.99</v>
      </c>
      <c r="Z26" s="22">
        <f t="shared" si="7"/>
        <v>289556.94</v>
      </c>
      <c r="AA26" s="22">
        <v>81800.91</v>
      </c>
      <c r="AB26" s="22">
        <v>81800.91</v>
      </c>
      <c r="AC26" s="22">
        <v>40900.45000000001</v>
      </c>
      <c r="AD26" s="22">
        <f t="shared" si="8"/>
        <v>204502.27000000002</v>
      </c>
      <c r="AE26" s="22">
        <f t="shared" si="5"/>
        <v>1026813.65</v>
      </c>
      <c r="AF26" s="22">
        <f t="shared" si="6"/>
        <v>46142.05</v>
      </c>
      <c r="AG26" s="22">
        <f t="shared" si="9"/>
        <v>1072955.7</v>
      </c>
    </row>
    <row r="27" spans="1:33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173226.31</v>
      </c>
      <c r="U27" s="22">
        <v>194.83</v>
      </c>
      <c r="V27" s="22">
        <v>176799.39</v>
      </c>
      <c r="W27" s="22">
        <v>0</v>
      </c>
      <c r="X27" s="22">
        <v>171244.95</v>
      </c>
      <c r="Y27" s="22">
        <f t="shared" si="4"/>
        <v>521270.65</v>
      </c>
      <c r="Z27" s="22">
        <f t="shared" si="7"/>
        <v>521465.48000000004</v>
      </c>
      <c r="AA27" s="22">
        <v>155064.2</v>
      </c>
      <c r="AB27" s="22">
        <v>155064.2</v>
      </c>
      <c r="AC27" s="22">
        <v>77532.08999999991</v>
      </c>
      <c r="AD27" s="22">
        <f t="shared" si="8"/>
        <v>387660.48999999993</v>
      </c>
      <c r="AE27" s="22">
        <f t="shared" si="5"/>
        <v>1818040.14</v>
      </c>
      <c r="AF27" s="22">
        <f t="shared" si="6"/>
        <v>3136.19</v>
      </c>
      <c r="AG27" s="22">
        <f t="shared" si="9"/>
        <v>1821176.3299999998</v>
      </c>
    </row>
    <row r="28" spans="1:33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44147.11</v>
      </c>
      <c r="Q28" s="22">
        <v>0</v>
      </c>
      <c r="R28" s="22">
        <f t="shared" si="2"/>
        <v>146314.05</v>
      </c>
      <c r="S28" s="22">
        <f t="shared" si="3"/>
        <v>146314.05</v>
      </c>
      <c r="T28" s="22">
        <v>60418.88</v>
      </c>
      <c r="U28" s="22">
        <v>0</v>
      </c>
      <c r="V28" s="22">
        <v>60418.88</v>
      </c>
      <c r="W28" s="22">
        <v>0</v>
      </c>
      <c r="X28" s="22">
        <v>60418.88999999999</v>
      </c>
      <c r="Y28" s="22">
        <f t="shared" si="4"/>
        <v>181256.65</v>
      </c>
      <c r="Z28" s="22">
        <f t="shared" si="7"/>
        <v>181256.65</v>
      </c>
      <c r="AA28" s="22">
        <v>54709.97</v>
      </c>
      <c r="AB28" s="22">
        <v>54709.97</v>
      </c>
      <c r="AC28" s="22">
        <v>27354.99000000002</v>
      </c>
      <c r="AD28" s="22">
        <f t="shared" si="8"/>
        <v>136774.93000000002</v>
      </c>
      <c r="AE28" s="22">
        <f t="shared" si="5"/>
        <v>623341.8</v>
      </c>
      <c r="AF28" s="22">
        <f t="shared" si="6"/>
        <v>0</v>
      </c>
      <c r="AG28" s="22">
        <f t="shared" si="9"/>
        <v>623341.8</v>
      </c>
    </row>
    <row r="29" spans="1:33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86117.49</v>
      </c>
      <c r="Q29" s="22">
        <v>0</v>
      </c>
      <c r="R29" s="22">
        <f t="shared" si="2"/>
        <v>265844.47</v>
      </c>
      <c r="S29" s="22">
        <f t="shared" si="3"/>
        <v>265844.47</v>
      </c>
      <c r="T29" s="22">
        <v>124899.82</v>
      </c>
      <c r="U29" s="22">
        <v>0</v>
      </c>
      <c r="V29" s="22">
        <v>124899.82</v>
      </c>
      <c r="W29" s="22">
        <v>0</v>
      </c>
      <c r="X29" s="22">
        <v>124899.82999999996</v>
      </c>
      <c r="Y29" s="22">
        <f t="shared" si="4"/>
        <v>374699.47</v>
      </c>
      <c r="Z29" s="22">
        <f t="shared" si="7"/>
        <v>374699.47</v>
      </c>
      <c r="AA29" s="22">
        <v>113098.18</v>
      </c>
      <c r="AB29" s="22">
        <v>113098.18</v>
      </c>
      <c r="AC29" s="22">
        <v>56549.080000000075</v>
      </c>
      <c r="AD29" s="22">
        <f t="shared" si="8"/>
        <v>282745.44000000006</v>
      </c>
      <c r="AE29" s="22">
        <f t="shared" si="5"/>
        <v>1163540.46</v>
      </c>
      <c r="AF29" s="22">
        <f t="shared" si="6"/>
        <v>0</v>
      </c>
      <c r="AG29" s="22">
        <f t="shared" si="9"/>
        <v>1163540.46</v>
      </c>
    </row>
    <row r="30" spans="1:33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55548.3</v>
      </c>
      <c r="Q30" s="22">
        <v>0</v>
      </c>
      <c r="R30" s="22">
        <f t="shared" si="2"/>
        <v>181675.86</v>
      </c>
      <c r="S30" s="22">
        <f t="shared" si="3"/>
        <v>181675.86</v>
      </c>
      <c r="T30" s="22">
        <v>85176</v>
      </c>
      <c r="U30" s="22">
        <v>0</v>
      </c>
      <c r="V30" s="22">
        <v>85176</v>
      </c>
      <c r="W30" s="22">
        <v>0</v>
      </c>
      <c r="X30" s="22">
        <v>85176</v>
      </c>
      <c r="Y30" s="22">
        <f t="shared" si="4"/>
        <v>255528</v>
      </c>
      <c r="Z30" s="22">
        <f t="shared" si="7"/>
        <v>255528</v>
      </c>
      <c r="AA30" s="22">
        <v>77127.82</v>
      </c>
      <c r="AB30" s="22">
        <v>77127.82</v>
      </c>
      <c r="AC30" s="22">
        <v>38563.899999999965</v>
      </c>
      <c r="AD30" s="22">
        <f t="shared" si="8"/>
        <v>192819.53999999998</v>
      </c>
      <c r="AE30" s="22">
        <f t="shared" si="5"/>
        <v>820411.5199999999</v>
      </c>
      <c r="AF30" s="22">
        <f t="shared" si="6"/>
        <v>0</v>
      </c>
      <c r="AG30" s="22">
        <f t="shared" si="9"/>
        <v>820411.5199999999</v>
      </c>
    </row>
    <row r="31" spans="1:33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49550.26</v>
      </c>
      <c r="Q31" s="22">
        <v>0</v>
      </c>
      <c r="R31" s="22">
        <f t="shared" si="2"/>
        <v>149141.24000000002</v>
      </c>
      <c r="S31" s="22">
        <f t="shared" si="3"/>
        <v>149141.24000000002</v>
      </c>
      <c r="T31" s="22">
        <v>56878.310000000005</v>
      </c>
      <c r="U31" s="22">
        <v>0</v>
      </c>
      <c r="V31" s="22">
        <v>58053.26</v>
      </c>
      <c r="W31" s="22">
        <v>0</v>
      </c>
      <c r="X31" s="22">
        <v>56228.50999999999</v>
      </c>
      <c r="Y31" s="22">
        <f t="shared" si="4"/>
        <v>171160.08</v>
      </c>
      <c r="Z31" s="22">
        <f t="shared" si="7"/>
        <v>171160.08</v>
      </c>
      <c r="AA31" s="22">
        <v>50915.54</v>
      </c>
      <c r="AB31" s="22">
        <v>50915.54</v>
      </c>
      <c r="AC31" s="22">
        <v>25457.780000000006</v>
      </c>
      <c r="AD31" s="22">
        <f t="shared" si="8"/>
        <v>127288.86000000002</v>
      </c>
      <c r="AE31" s="22">
        <f t="shared" si="5"/>
        <v>597113.54</v>
      </c>
      <c r="AF31" s="22">
        <f t="shared" si="6"/>
        <v>0</v>
      </c>
      <c r="AG31" s="22">
        <f t="shared" si="9"/>
        <v>597113.54</v>
      </c>
    </row>
    <row r="32" spans="1:33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47271.39</v>
      </c>
      <c r="Q32" s="22">
        <v>0</v>
      </c>
      <c r="R32" s="22">
        <f t="shared" si="2"/>
        <v>150760.5</v>
      </c>
      <c r="S32" s="22">
        <f t="shared" si="3"/>
        <v>151094.5</v>
      </c>
      <c r="T32" s="22">
        <v>57429.01</v>
      </c>
      <c r="U32" s="22">
        <v>0</v>
      </c>
      <c r="V32" s="22">
        <v>57429.01</v>
      </c>
      <c r="W32" s="22">
        <v>0</v>
      </c>
      <c r="X32" s="22">
        <v>57429.00999999999</v>
      </c>
      <c r="Y32" s="22">
        <f t="shared" si="4"/>
        <v>172287.03</v>
      </c>
      <c r="Z32" s="22">
        <f t="shared" si="7"/>
        <v>172287.03</v>
      </c>
      <c r="AA32" s="22">
        <v>52002.59</v>
      </c>
      <c r="AB32" s="22">
        <v>52002.59</v>
      </c>
      <c r="AC32" s="22">
        <v>26001.310000000027</v>
      </c>
      <c r="AD32" s="22">
        <f t="shared" si="8"/>
        <v>130006.49000000002</v>
      </c>
      <c r="AE32" s="22">
        <f t="shared" si="5"/>
        <v>607820.3200000001</v>
      </c>
      <c r="AF32" s="22">
        <f t="shared" si="6"/>
        <v>334</v>
      </c>
      <c r="AG32" s="22">
        <f t="shared" si="9"/>
        <v>608154.3200000001</v>
      </c>
    </row>
    <row r="33" spans="1:33" ht="39.75" customHeight="1">
      <c r="A33" s="15"/>
      <c r="B33" s="18" t="s">
        <v>8</v>
      </c>
      <c r="C33" s="7"/>
      <c r="D33" s="25">
        <f aca="true" t="shared" si="10" ref="D33:AG33">SUM(D7:D32)</f>
        <v>1909305.2599999995</v>
      </c>
      <c r="E33" s="25">
        <f t="shared" si="10"/>
        <v>66195.26999999999</v>
      </c>
      <c r="F33" s="25">
        <f t="shared" si="10"/>
        <v>2048661.4799999997</v>
      </c>
      <c r="G33" s="25">
        <f t="shared" si="10"/>
        <v>2031975.2100000002</v>
      </c>
      <c r="H33" s="25">
        <f>SUM(H7:H32)</f>
        <v>129660.93999999999</v>
      </c>
      <c r="I33" s="25">
        <f>SUM(I7:I32)</f>
        <v>154063.96</v>
      </c>
      <c r="J33" s="25">
        <f t="shared" si="10"/>
        <v>5989941.949999999</v>
      </c>
      <c r="K33" s="25">
        <f t="shared" si="10"/>
        <v>6339862.12</v>
      </c>
      <c r="L33" s="25">
        <f t="shared" si="10"/>
        <v>1975778.7</v>
      </c>
      <c r="M33" s="25">
        <f t="shared" si="10"/>
        <v>207599.39</v>
      </c>
      <c r="N33" s="25">
        <f t="shared" si="10"/>
        <v>2057005.91</v>
      </c>
      <c r="O33" s="25">
        <f t="shared" si="10"/>
        <v>150501.17</v>
      </c>
      <c r="P33" s="25">
        <f t="shared" si="10"/>
        <v>1914059.02</v>
      </c>
      <c r="Q33" s="25">
        <f t="shared" si="10"/>
        <v>195415.2</v>
      </c>
      <c r="R33" s="25">
        <f t="shared" si="10"/>
        <v>5946843.63</v>
      </c>
      <c r="S33" s="25">
        <f aca="true" t="shared" si="11" ref="S33:AD33">SUM(S7:S32)</f>
        <v>6500359.390000001</v>
      </c>
      <c r="T33" s="25">
        <f t="shared" si="11"/>
        <v>2242738.13</v>
      </c>
      <c r="U33" s="25">
        <f t="shared" si="11"/>
        <v>167492.73999999996</v>
      </c>
      <c r="V33" s="25">
        <f t="shared" si="11"/>
        <v>2261434.579999999</v>
      </c>
      <c r="W33" s="25">
        <f t="shared" si="11"/>
        <v>157765.18</v>
      </c>
      <c r="X33" s="25">
        <f t="shared" si="11"/>
        <v>2190421.749999999</v>
      </c>
      <c r="Y33" s="25">
        <f t="shared" si="11"/>
        <v>6694594.460000001</v>
      </c>
      <c r="Z33" s="25">
        <f t="shared" si="11"/>
        <v>7019852.380000002</v>
      </c>
      <c r="AA33" s="25">
        <f t="shared" si="11"/>
        <v>1996138.62</v>
      </c>
      <c r="AB33" s="25">
        <f t="shared" si="11"/>
        <v>1996138.62</v>
      </c>
      <c r="AC33" s="25">
        <f t="shared" si="11"/>
        <v>997812.6399999999</v>
      </c>
      <c r="AD33" s="25">
        <f t="shared" si="11"/>
        <v>4990089.88</v>
      </c>
      <c r="AE33" s="25">
        <f t="shared" si="10"/>
        <v>23621469.92</v>
      </c>
      <c r="AF33" s="25">
        <f t="shared" si="10"/>
        <v>1228693.85</v>
      </c>
      <c r="AG33" s="25">
        <f t="shared" si="10"/>
        <v>24850163.77</v>
      </c>
    </row>
    <row r="34" spans="2:9" ht="26.25" customHeight="1">
      <c r="B34" s="10"/>
      <c r="D34" s="10"/>
      <c r="E34" s="10"/>
      <c r="F34" s="10"/>
      <c r="G34" s="10"/>
      <c r="H34" s="10"/>
      <c r="I34" s="10"/>
    </row>
    <row r="35" spans="2:9" ht="26.25" customHeight="1">
      <c r="B35" s="3"/>
      <c r="D35" s="3"/>
      <c r="E35" s="3"/>
      <c r="F35" s="26"/>
      <c r="G35" s="26"/>
      <c r="H35" s="26"/>
      <c r="I35" s="26"/>
    </row>
    <row r="36" spans="4:9" ht="26.25" customHeight="1">
      <c r="D36" s="3"/>
      <c r="E36" s="3"/>
      <c r="F36" s="27"/>
      <c r="G36" s="27"/>
      <c r="H36" s="27"/>
      <c r="I36" s="27"/>
    </row>
    <row r="37" spans="4:9" ht="26.25" customHeight="1">
      <c r="D37" s="28"/>
      <c r="E37" s="3"/>
      <c r="F37" s="27"/>
      <c r="G37" s="27"/>
      <c r="H37" s="27"/>
      <c r="I37" s="27"/>
    </row>
    <row r="38" spans="4:9" ht="26.25" customHeight="1">
      <c r="D38" s="3"/>
      <c r="E38" s="3"/>
      <c r="F38" s="27"/>
      <c r="G38" s="27"/>
      <c r="H38" s="27"/>
      <c r="I38" s="27"/>
    </row>
    <row r="39" spans="4:9" ht="26.25" customHeight="1">
      <c r="D39" s="28"/>
      <c r="E39" s="3"/>
      <c r="F39" s="27"/>
      <c r="G39" s="27"/>
      <c r="H39" s="27"/>
      <c r="I39" s="27"/>
    </row>
    <row r="40" spans="4:30" ht="26.25" customHeight="1">
      <c r="D40" s="3"/>
      <c r="E40" s="3"/>
      <c r="F40" s="27"/>
      <c r="G40" s="27"/>
      <c r="H40" s="27"/>
      <c r="I40" s="2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4:30" ht="26.25" customHeight="1">
      <c r="D41" s="28"/>
      <c r="E41" s="3"/>
      <c r="F41" s="27"/>
      <c r="G41" s="27"/>
      <c r="H41" s="27"/>
      <c r="I41" s="2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5:30" ht="26.25" customHeight="1">
      <c r="E42" s="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5:30" ht="26.25" customHeight="1">
      <c r="E43" s="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0:30" ht="26.25" customHeight="1"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0:30" s="11" customFormat="1" ht="19.5" customHeight="1"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>
      <c r="B53" s="6"/>
    </row>
    <row r="54" spans="2:9" ht="12.75">
      <c r="B54" s="8"/>
      <c r="C54" s="8"/>
      <c r="D54" s="8"/>
      <c r="E54" s="8"/>
      <c r="F54" s="8"/>
      <c r="G54" s="8"/>
      <c r="H54" s="8"/>
      <c r="I54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2023-07-26T07:35:29Z</cp:lastPrinted>
  <dcterms:created xsi:type="dcterms:W3CDTF">2008-06-27T05:56:22Z</dcterms:created>
  <dcterms:modified xsi:type="dcterms:W3CDTF">2023-09-22T07:15:25Z</dcterms:modified>
  <cp:category/>
  <cp:version/>
  <cp:contentType/>
  <cp:contentStatus/>
</cp:coreProperties>
</file>